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40" windowHeight="9465" activeTab="0"/>
  </bookViews>
  <sheets>
    <sheet name="Läs mig" sheetId="1" r:id="rId1"/>
    <sheet name="Träd 0-50 cm i dbh" sheetId="2" r:id="rId2"/>
    <sheet name="Träd 51-100 cm i dbh" sheetId="3" r:id="rId3"/>
    <sheet name="Träd 101 cm och större i dbh" sheetId="4" r:id="rId4"/>
  </sheets>
  <definedNames/>
  <calcPr fullCalcOnLoad="1"/>
</workbook>
</file>

<file path=xl/comments2.xml><?xml version="1.0" encoding="utf-8"?>
<comments xmlns="http://schemas.openxmlformats.org/spreadsheetml/2006/main">
  <authors>
    <author>Erik Arvidsson</author>
  </authors>
  <commentList>
    <comment ref="A17" authorId="0">
      <text>
        <r>
          <rPr>
            <sz val="8"/>
            <rFont val="Tahoma"/>
            <family val="0"/>
          </rPr>
          <t xml:space="preserve">30% av grenar &gt;ø 5 cm i kronan  uppskattas till att vara 5 - 10 st beroende antal och tjocklek. Vilket innebär att  om 5 - 10 st avlägsnas utfaller fullt vitesbelopp.
</t>
        </r>
      </text>
    </comment>
  </commentList>
</comments>
</file>

<file path=xl/comments3.xml><?xml version="1.0" encoding="utf-8"?>
<comments xmlns="http://schemas.openxmlformats.org/spreadsheetml/2006/main">
  <authors>
    <author>Erik Arvidsson</author>
  </authors>
  <commentList>
    <comment ref="A17" authorId="0">
      <text>
        <r>
          <rPr>
            <sz val="8"/>
            <rFont val="Tahoma"/>
            <family val="0"/>
          </rPr>
          <t xml:space="preserve">30% av grenar &gt;ø 5 cm i kronan  uppskattas till att vara 5 - 10 st beroende antal och tjocklek. Vilket innebär att  om 5 - 10 st avlägsnas utfaller fullt vitesbelopp.
</t>
        </r>
      </text>
    </comment>
  </commentList>
</comments>
</file>

<file path=xl/comments4.xml><?xml version="1.0" encoding="utf-8"?>
<comments xmlns="http://schemas.openxmlformats.org/spreadsheetml/2006/main">
  <authors>
    <author>Erik Arvidsson</author>
  </authors>
  <commentList>
    <comment ref="A17" authorId="0">
      <text>
        <r>
          <rPr>
            <sz val="8"/>
            <rFont val="Tahoma"/>
            <family val="0"/>
          </rPr>
          <t xml:space="preserve">30% av grenar &gt;ø 5 cm i kronan  uppskattas till att vara 5 - 10 st beroende antal och tjocklek. Vilket innebär att  om 5 - 10 st avlägsnas utfaller fullt vitesbelopp.
</t>
        </r>
      </text>
    </comment>
  </commentList>
</comments>
</file>

<file path=xl/sharedStrings.xml><?xml version="1.0" encoding="utf-8"?>
<sst xmlns="http://schemas.openxmlformats.org/spreadsheetml/2006/main" count="186" uniqueCount="45">
  <si>
    <r>
      <t xml:space="preserve">Gren ø </t>
    </r>
    <r>
      <rPr>
        <sz val="10"/>
        <rFont val="Arial"/>
        <family val="2"/>
      </rPr>
      <t>&gt;</t>
    </r>
    <r>
      <rPr>
        <sz val="10"/>
        <rFont val="Arial"/>
        <family val="0"/>
      </rPr>
      <t>10 cm</t>
    </r>
  </si>
  <si>
    <t>Id.nr.</t>
  </si>
  <si>
    <t>Art</t>
  </si>
  <si>
    <t>Tot. vitesbelopp</t>
  </si>
  <si>
    <t>Skadade grenar</t>
  </si>
  <si>
    <t>Summa</t>
  </si>
  <si>
    <t>=</t>
  </si>
  <si>
    <t xml:space="preserve">Antal </t>
  </si>
  <si>
    <t xml:space="preserve">skadade </t>
  </si>
  <si>
    <t>grenar</t>
  </si>
  <si>
    <t>Gren ø 3-5 cm</t>
  </si>
  <si>
    <t>Gren ø 5-10 cm</t>
  </si>
  <si>
    <t>Skadeanmälan</t>
  </si>
  <si>
    <t>Basinfo</t>
  </si>
  <si>
    <t>Skada på stam, endast barkskada</t>
  </si>
  <si>
    <t>Skada på stam,  bark- och vedskada</t>
  </si>
  <si>
    <t>10-200 cm2 skadad bark.</t>
  </si>
  <si>
    <t>200-400 cm2 skadad bark.</t>
  </si>
  <si>
    <r>
      <t>&gt;4</t>
    </r>
    <r>
      <rPr>
        <sz val="10"/>
        <rFont val="Arial"/>
        <family val="0"/>
      </rPr>
      <t>00 cm2 skadad bark.</t>
    </r>
  </si>
  <si>
    <t>% av vitesbelopp</t>
  </si>
  <si>
    <t>Sek</t>
  </si>
  <si>
    <t>skador</t>
  </si>
  <si>
    <t>på stam</t>
  </si>
  <si>
    <t>rötter</t>
  </si>
  <si>
    <t>Skadade rötter</t>
  </si>
  <si>
    <t>Rot ø 3-5 cm</t>
  </si>
  <si>
    <t>Rot ø 5-10 cm</t>
  </si>
  <si>
    <r>
      <t xml:space="preserve">Rot ø </t>
    </r>
    <r>
      <rPr>
        <sz val="10"/>
        <rFont val="Arial"/>
        <family val="2"/>
      </rPr>
      <t>&gt;</t>
    </r>
    <r>
      <rPr>
        <sz val="10"/>
        <rFont val="Arial"/>
        <family val="0"/>
      </rPr>
      <t>10 cm</t>
    </r>
  </si>
  <si>
    <t>0-10 cm2 skadad bark, skadad ved.</t>
  </si>
  <si>
    <t>Vitesbelopp:</t>
  </si>
  <si>
    <t>10-200 cm2 skadad bark, skadad ved.</t>
  </si>
  <si>
    <t>200-400 cm2 skadad bark, skadad ved.</t>
  </si>
  <si>
    <t>&gt;400 cm2 skadad bark, skadad ved.</t>
  </si>
  <si>
    <r>
      <t xml:space="preserve">Vid skada </t>
    </r>
    <r>
      <rPr>
        <sz val="10"/>
        <rFont val="Arial"/>
        <family val="2"/>
      </rPr>
      <t>&gt;30% av alla grenar &gt; ø 5 cm utfaller fullt vite.</t>
    </r>
  </si>
  <si>
    <t>1-10 cm2 skadad bark.</t>
  </si>
  <si>
    <t>kr</t>
  </si>
  <si>
    <t>Ersättningsberäkning för stamkador</t>
  </si>
  <si>
    <t>Ersättningsberäkning för grenskador</t>
  </si>
  <si>
    <t>Ersättningsberäkning för rotskador</t>
  </si>
  <si>
    <t>Ersättning vid skada på träd 0-50 cm diameter i brösthöjd</t>
  </si>
  <si>
    <t>Ersättning vid skada på träd 101 cm och större diameter i brösthöjd</t>
  </si>
  <si>
    <t>Ersättning vid skada på träd 51-100 cm i brösthöjd</t>
  </si>
  <si>
    <t>VITESMALLEN</t>
  </si>
  <si>
    <r>
      <rPr>
        <b/>
        <sz val="10"/>
        <rFont val="Arial"/>
        <family val="2"/>
      </rPr>
      <t>Bakgrund</t>
    </r>
    <r>
      <rPr>
        <sz val="10"/>
        <rFont val="Arial"/>
        <family val="0"/>
      </rPr>
      <t xml:space="preserve">
Modellen kallas Vitesmall (Alnarpsverisionen) för skador på träd.
Finns att hämta i sin grundform på: </t>
    </r>
    <r>
      <rPr>
        <sz val="10"/>
        <color indexed="10"/>
        <rFont val="Arial"/>
        <family val="2"/>
      </rPr>
      <t>https://www.tradforeningen.org/publikationer/ekonomisk-vardering-av-trad/</t>
    </r>
    <r>
      <rPr>
        <sz val="10"/>
        <rFont val="Arial"/>
        <family val="0"/>
      </rPr>
      <t xml:space="preserve">
Beloppen som är satta 2022 är baserade på Stockholm Stads vitesbelopp (2019).
</t>
    </r>
    <r>
      <rPr>
        <b/>
        <sz val="10"/>
        <rFont val="Arial"/>
        <family val="2"/>
      </rPr>
      <t>Syfte:</t>
    </r>
    <r>
      <rPr>
        <sz val="10"/>
        <rFont val="Arial"/>
        <family val="0"/>
      </rPr>
      <t xml:space="preserve">
Vitesmodellen syftar till att ekonomiskt beräkna skador som har uppstått på träd som ska sparas i entreprenader där denna mall har föreskrivits.
Mallen används då skada på träd har uppstått. </t>
    </r>
  </si>
  <si>
    <t>rev 2022-11-24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</si>
</sst>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0"/>
    <numFmt numFmtId="167" formatCode="0.0%"/>
  </numFmts>
  <fonts count="49">
    <font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9" xfId="0" applyFont="1" applyFill="1" applyBorder="1" applyAlignment="1">
      <alignment/>
    </xf>
    <xf numFmtId="167" fontId="0" fillId="35" borderId="10" xfId="50" applyNumberFormat="1" applyFill="1" applyBorder="1" applyAlignment="1">
      <alignment/>
    </xf>
    <xf numFmtId="9" fontId="0" fillId="35" borderId="10" xfId="50" applyFill="1" applyBorder="1" applyAlignment="1">
      <alignment/>
    </xf>
    <xf numFmtId="9" fontId="0" fillId="34" borderId="10" xfId="50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10" fontId="0" fillId="35" borderId="10" xfId="50" applyNumberFormat="1" applyFill="1" applyBorder="1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23.57421875" style="0" bestFit="1" customWidth="1"/>
  </cols>
  <sheetData>
    <row r="2" ht="12.75">
      <c r="A2" s="52"/>
    </row>
    <row r="3" ht="30">
      <c r="A3" s="53" t="s">
        <v>42</v>
      </c>
    </row>
    <row r="4" ht="12.75">
      <c r="A4" s="54" t="s">
        <v>44</v>
      </c>
    </row>
    <row r="6" ht="102">
      <c r="A6" s="51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4.421875" style="0" customWidth="1"/>
    <col min="2" max="2" width="12.140625" style="0" customWidth="1"/>
    <col min="3" max="3" width="8.421875" style="0" customWidth="1"/>
    <col min="4" max="4" width="10.8515625" style="0" customWidth="1"/>
    <col min="5" max="5" width="6.421875" style="0" customWidth="1"/>
    <col min="6" max="6" width="8.00390625" style="0" bestFit="1" customWidth="1"/>
    <col min="7" max="7" width="14.421875" style="0" bestFit="1" customWidth="1"/>
    <col min="8" max="8" width="8.00390625" style="0" bestFit="1" customWidth="1"/>
    <col min="9" max="9" width="3.421875" style="0" customWidth="1"/>
    <col min="10" max="10" width="3.140625" style="0" customWidth="1"/>
  </cols>
  <sheetData>
    <row r="1" spans="1:3" ht="15.75">
      <c r="A1" s="33" t="s">
        <v>39</v>
      </c>
      <c r="B1" s="12"/>
      <c r="C1" s="12"/>
    </row>
    <row r="2" spans="1:3" ht="15.75">
      <c r="A2" s="33"/>
      <c r="B2" s="12"/>
      <c r="C2" s="12"/>
    </row>
    <row r="3" spans="1:3" ht="15">
      <c r="A3" s="37" t="s">
        <v>13</v>
      </c>
      <c r="B3" s="12"/>
      <c r="C3" s="12"/>
    </row>
    <row r="4" spans="1:3" ht="12.75">
      <c r="A4" s="10" t="s">
        <v>2</v>
      </c>
      <c r="B4" s="9"/>
      <c r="C4" s="8"/>
    </row>
    <row r="5" spans="1:3" ht="12.75">
      <c r="A5" s="10" t="s">
        <v>1</v>
      </c>
      <c r="B5" s="9"/>
      <c r="C5" s="8"/>
    </row>
    <row r="6" spans="1:3" ht="12.75">
      <c r="A6" s="8" t="s">
        <v>3</v>
      </c>
      <c r="B6" s="9">
        <v>500000</v>
      </c>
      <c r="C6" s="8" t="s">
        <v>20</v>
      </c>
    </row>
    <row r="7" spans="1:3" ht="12.75">
      <c r="A7" s="2"/>
      <c r="B7" s="2"/>
      <c r="C7" s="2"/>
    </row>
    <row r="8" ht="13.5" thickBot="1"/>
    <row r="9" spans="1:10" ht="15">
      <c r="A9" s="38" t="s">
        <v>37</v>
      </c>
      <c r="B9" s="2"/>
      <c r="C9" s="2"/>
      <c r="D9" s="2"/>
      <c r="E9" s="2"/>
      <c r="F9" s="2"/>
      <c r="G9" s="43" t="s">
        <v>12</v>
      </c>
      <c r="H9" s="2"/>
      <c r="I9" s="2"/>
      <c r="J9" s="2"/>
    </row>
    <row r="10" spans="1:10" ht="12.75">
      <c r="A10" s="5"/>
      <c r="B10" s="5"/>
      <c r="C10" s="5"/>
      <c r="D10" s="5"/>
      <c r="E10" s="5"/>
      <c r="F10" s="13"/>
      <c r="G10" s="25"/>
      <c r="H10" s="17"/>
      <c r="I10" s="5"/>
      <c r="J10" s="2"/>
    </row>
    <row r="11" spans="1:10" ht="12.75">
      <c r="A11" s="5"/>
      <c r="B11" s="5"/>
      <c r="C11" s="5"/>
      <c r="D11" s="5"/>
      <c r="E11" s="5"/>
      <c r="F11" s="13"/>
      <c r="G11" s="26" t="s">
        <v>7</v>
      </c>
      <c r="H11" s="17"/>
      <c r="I11" s="5"/>
      <c r="J11" s="2"/>
    </row>
    <row r="12" spans="1:10" ht="12.75">
      <c r="A12" s="5"/>
      <c r="B12" s="5"/>
      <c r="C12" s="5"/>
      <c r="D12" s="5"/>
      <c r="E12" s="5"/>
      <c r="F12" s="13"/>
      <c r="G12" s="26" t="s">
        <v>8</v>
      </c>
      <c r="H12" s="17"/>
      <c r="I12" s="5"/>
      <c r="J12" s="2"/>
    </row>
    <row r="13" spans="1:10" ht="12.75">
      <c r="A13" s="6" t="s">
        <v>4</v>
      </c>
      <c r="B13" s="5"/>
      <c r="C13" s="5"/>
      <c r="D13" s="6" t="s">
        <v>19</v>
      </c>
      <c r="E13" s="5"/>
      <c r="F13" s="15" t="s">
        <v>20</v>
      </c>
      <c r="G13" s="26" t="s">
        <v>9</v>
      </c>
      <c r="H13" s="18" t="s">
        <v>5</v>
      </c>
      <c r="I13" s="5"/>
      <c r="J13" s="2"/>
    </row>
    <row r="14" spans="1:10" ht="12.75">
      <c r="A14" s="5" t="s">
        <v>10</v>
      </c>
      <c r="B14" s="5"/>
      <c r="C14" s="5"/>
      <c r="D14" s="44">
        <v>0.005</v>
      </c>
      <c r="E14" s="5" t="s">
        <v>6</v>
      </c>
      <c r="F14" s="13">
        <f>B6*D14</f>
        <v>2500</v>
      </c>
      <c r="G14" s="25"/>
      <c r="H14" s="17">
        <f>G14*F14</f>
        <v>0</v>
      </c>
      <c r="I14" s="5"/>
      <c r="J14" s="2"/>
    </row>
    <row r="15" spans="1:10" ht="12.75">
      <c r="A15" s="5" t="s">
        <v>11</v>
      </c>
      <c r="B15" s="5"/>
      <c r="C15" s="5"/>
      <c r="D15" s="44">
        <v>0.1</v>
      </c>
      <c r="E15" s="5" t="s">
        <v>6</v>
      </c>
      <c r="F15" s="13">
        <f>B6*D15</f>
        <v>50000</v>
      </c>
      <c r="G15" s="25"/>
      <c r="H15" s="17">
        <f>G15*F15</f>
        <v>0</v>
      </c>
      <c r="I15" s="5"/>
      <c r="J15" s="2"/>
    </row>
    <row r="16" spans="1:10" ht="13.5" thickBot="1">
      <c r="A16" s="5" t="s">
        <v>0</v>
      </c>
      <c r="B16" s="5"/>
      <c r="C16" s="5"/>
      <c r="D16" s="44">
        <v>0.2</v>
      </c>
      <c r="E16" s="5" t="s">
        <v>6</v>
      </c>
      <c r="F16" s="13">
        <f>B6*D16</f>
        <v>100000</v>
      </c>
      <c r="G16" s="25"/>
      <c r="H16" s="19">
        <f>G16*F16</f>
        <v>0</v>
      </c>
      <c r="I16" s="5"/>
      <c r="J16" s="2"/>
    </row>
    <row r="17" spans="1:10" ht="12.75">
      <c r="A17" s="5" t="s">
        <v>33</v>
      </c>
      <c r="B17" s="5"/>
      <c r="C17" s="5"/>
      <c r="D17" s="5"/>
      <c r="E17" s="5"/>
      <c r="F17" s="13"/>
      <c r="G17" s="25"/>
      <c r="H17" s="48">
        <f>SUM(H14:H16)</f>
        <v>0</v>
      </c>
      <c r="I17" s="47"/>
      <c r="J17" s="2"/>
    </row>
    <row r="18" spans="1:10" ht="12.75">
      <c r="A18" s="3"/>
      <c r="G18" s="27"/>
      <c r="H18" s="1"/>
      <c r="I18" s="4"/>
      <c r="J18" s="2"/>
    </row>
    <row r="19" spans="1:10" ht="15">
      <c r="A19" s="38" t="s">
        <v>36</v>
      </c>
      <c r="B19" s="2"/>
      <c r="C19" s="2"/>
      <c r="D19" s="2"/>
      <c r="E19" s="2"/>
      <c r="F19" s="2"/>
      <c r="G19" s="42"/>
      <c r="H19" s="39"/>
      <c r="I19" s="39"/>
      <c r="J19" s="2"/>
    </row>
    <row r="20" spans="1:10" ht="12.75">
      <c r="A20" s="8"/>
      <c r="B20" s="8"/>
      <c r="C20" s="8"/>
      <c r="D20" s="8"/>
      <c r="E20" s="8"/>
      <c r="F20" s="14"/>
      <c r="G20" s="29" t="s">
        <v>7</v>
      </c>
      <c r="H20" s="41"/>
      <c r="I20" s="7"/>
      <c r="J20" s="2"/>
    </row>
    <row r="21" spans="1:10" ht="12.75">
      <c r="A21" s="8"/>
      <c r="B21" s="8"/>
      <c r="C21" s="8"/>
      <c r="D21" s="8"/>
      <c r="E21" s="8"/>
      <c r="F21" s="14"/>
      <c r="G21" s="29" t="s">
        <v>21</v>
      </c>
      <c r="H21" s="21"/>
      <c r="I21" s="7"/>
      <c r="J21" s="2"/>
    </row>
    <row r="22" spans="1:10" ht="12.75">
      <c r="A22" s="11" t="s">
        <v>14</v>
      </c>
      <c r="B22" s="8"/>
      <c r="C22" s="8"/>
      <c r="D22" s="11" t="s">
        <v>19</v>
      </c>
      <c r="E22" s="8"/>
      <c r="F22" s="16" t="s">
        <v>20</v>
      </c>
      <c r="G22" s="29" t="s">
        <v>22</v>
      </c>
      <c r="H22" s="21"/>
      <c r="I22" s="7"/>
      <c r="J22" s="2"/>
    </row>
    <row r="23" spans="1:10" ht="12.75">
      <c r="A23" s="8" t="s">
        <v>34</v>
      </c>
      <c r="B23" s="8"/>
      <c r="C23" s="8"/>
      <c r="D23" s="50">
        <v>0.01</v>
      </c>
      <c r="E23" s="8" t="s">
        <v>6</v>
      </c>
      <c r="F23" s="14">
        <f>B6*D23</f>
        <v>5000</v>
      </c>
      <c r="G23" s="28"/>
      <c r="H23" s="22">
        <f>G23*F23</f>
        <v>0</v>
      </c>
      <c r="I23" s="8"/>
      <c r="J23" s="2"/>
    </row>
    <row r="24" spans="1:10" ht="12.75">
      <c r="A24" s="8" t="s">
        <v>16</v>
      </c>
      <c r="B24" s="8"/>
      <c r="C24" s="8"/>
      <c r="D24" s="45">
        <v>0.05</v>
      </c>
      <c r="E24" s="8" t="s">
        <v>6</v>
      </c>
      <c r="F24" s="14">
        <f>B6*D24</f>
        <v>25000</v>
      </c>
      <c r="G24" s="28"/>
      <c r="H24" s="22">
        <f>G24*F24</f>
        <v>0</v>
      </c>
      <c r="I24" s="8"/>
      <c r="J24" s="2"/>
    </row>
    <row r="25" spans="1:10" ht="12.75">
      <c r="A25" s="8" t="s">
        <v>17</v>
      </c>
      <c r="B25" s="8"/>
      <c r="C25" s="8"/>
      <c r="D25" s="45">
        <v>0.4</v>
      </c>
      <c r="E25" s="8" t="s">
        <v>6</v>
      </c>
      <c r="F25" s="14">
        <f>B6*D25</f>
        <v>200000</v>
      </c>
      <c r="G25" s="28"/>
      <c r="H25" s="22">
        <f>G25*F25</f>
        <v>0</v>
      </c>
      <c r="I25" s="8"/>
      <c r="J25" s="2"/>
    </row>
    <row r="26" spans="1:10" ht="12.75">
      <c r="A26" s="10" t="s">
        <v>18</v>
      </c>
      <c r="B26" s="8"/>
      <c r="C26" s="8"/>
      <c r="D26" s="45">
        <v>1</v>
      </c>
      <c r="E26" s="8" t="s">
        <v>6</v>
      </c>
      <c r="F26" s="14">
        <f>B6*D26</f>
        <v>500000</v>
      </c>
      <c r="G26" s="28"/>
      <c r="H26" s="22">
        <f>G26*F26</f>
        <v>0</v>
      </c>
      <c r="I26" s="8"/>
      <c r="J26" s="2"/>
    </row>
    <row r="27" spans="1:10" ht="12.75">
      <c r="A27" s="8"/>
      <c r="B27" s="8"/>
      <c r="C27" s="8"/>
      <c r="D27" s="46"/>
      <c r="E27" s="8"/>
      <c r="F27" s="14"/>
      <c r="G27" s="28"/>
      <c r="H27" s="22"/>
      <c r="I27" s="8"/>
      <c r="J27" s="2"/>
    </row>
    <row r="28" spans="1:10" ht="12.75">
      <c r="A28" s="11" t="s">
        <v>15</v>
      </c>
      <c r="B28" s="8"/>
      <c r="C28" s="8"/>
      <c r="D28" s="8"/>
      <c r="E28" s="8"/>
      <c r="F28" s="14"/>
      <c r="G28" s="28"/>
      <c r="H28" s="22"/>
      <c r="I28" s="8"/>
      <c r="J28" s="2"/>
    </row>
    <row r="29" spans="1:10" ht="12.75">
      <c r="A29" s="8" t="s">
        <v>28</v>
      </c>
      <c r="B29" s="8"/>
      <c r="C29" s="8"/>
      <c r="D29" s="45">
        <v>0.02</v>
      </c>
      <c r="E29" s="8" t="s">
        <v>6</v>
      </c>
      <c r="F29" s="14">
        <f>B6*D29</f>
        <v>10000</v>
      </c>
      <c r="G29" s="28"/>
      <c r="H29" s="22">
        <f>G29*F29</f>
        <v>0</v>
      </c>
      <c r="I29" s="8"/>
      <c r="J29" s="2"/>
    </row>
    <row r="30" spans="1:10" ht="12.75">
      <c r="A30" s="8" t="s">
        <v>30</v>
      </c>
      <c r="B30" s="8"/>
      <c r="C30" s="8"/>
      <c r="D30" s="45">
        <v>0.15</v>
      </c>
      <c r="E30" s="8" t="s">
        <v>6</v>
      </c>
      <c r="F30" s="14">
        <f>B6*D30</f>
        <v>75000</v>
      </c>
      <c r="G30" s="28"/>
      <c r="H30" s="22">
        <f>G30*F30</f>
        <v>0</v>
      </c>
      <c r="I30" s="8"/>
      <c r="J30" s="2"/>
    </row>
    <row r="31" spans="1:10" ht="12.75">
      <c r="A31" s="8" t="s">
        <v>31</v>
      </c>
      <c r="B31" s="8"/>
      <c r="C31" s="8"/>
      <c r="D31" s="45">
        <v>0.5</v>
      </c>
      <c r="E31" s="8" t="s">
        <v>6</v>
      </c>
      <c r="F31" s="14">
        <f>B6*D31</f>
        <v>250000</v>
      </c>
      <c r="G31" s="28"/>
      <c r="H31" s="22">
        <f>G31*F31</f>
        <v>0</v>
      </c>
      <c r="I31" s="8"/>
      <c r="J31" s="2"/>
    </row>
    <row r="32" spans="1:10" ht="13.5" thickBot="1">
      <c r="A32" s="8" t="s">
        <v>32</v>
      </c>
      <c r="B32" s="8"/>
      <c r="C32" s="8"/>
      <c r="D32" s="45">
        <v>1</v>
      </c>
      <c r="E32" s="8" t="s">
        <v>6</v>
      </c>
      <c r="F32" s="14">
        <f>B6*D32</f>
        <v>500000</v>
      </c>
      <c r="G32" s="28"/>
      <c r="H32" s="23">
        <f>G32*F32</f>
        <v>0</v>
      </c>
      <c r="I32" s="8"/>
      <c r="J32" s="2"/>
    </row>
    <row r="33" spans="1:10" ht="12.75">
      <c r="A33" s="8"/>
      <c r="B33" s="8"/>
      <c r="C33" s="8"/>
      <c r="D33" s="8"/>
      <c r="E33" s="8"/>
      <c r="F33" s="14"/>
      <c r="G33" s="30"/>
      <c r="H33" s="24">
        <f>SUM(H23:H32)</f>
        <v>0</v>
      </c>
      <c r="I33" s="8"/>
      <c r="J33" s="2"/>
    </row>
    <row r="34" ht="12.75">
      <c r="G34" s="27"/>
    </row>
    <row r="35" ht="12.75">
      <c r="G35" s="27"/>
    </row>
    <row r="36" spans="1:10" ht="15">
      <c r="A36" s="38" t="s">
        <v>38</v>
      </c>
      <c r="B36" s="2"/>
      <c r="C36" s="2"/>
      <c r="D36" s="2"/>
      <c r="E36" s="2"/>
      <c r="F36" s="2"/>
      <c r="G36" s="42"/>
      <c r="H36" s="2"/>
      <c r="I36" s="2"/>
      <c r="J36" s="2"/>
    </row>
    <row r="37" spans="1:10" ht="12.75">
      <c r="A37" s="5"/>
      <c r="B37" s="5"/>
      <c r="C37" s="5"/>
      <c r="D37" s="5"/>
      <c r="E37" s="5"/>
      <c r="F37" s="13"/>
      <c r="G37" s="26" t="s">
        <v>7</v>
      </c>
      <c r="H37" s="40"/>
      <c r="I37" s="5"/>
      <c r="J37" s="2"/>
    </row>
    <row r="38" spans="1:10" ht="12.75">
      <c r="A38" s="5"/>
      <c r="B38" s="5"/>
      <c r="C38" s="5"/>
      <c r="D38" s="5"/>
      <c r="E38" s="5"/>
      <c r="F38" s="13"/>
      <c r="G38" s="26" t="s">
        <v>8</v>
      </c>
      <c r="H38" s="17"/>
      <c r="I38" s="5"/>
      <c r="J38" s="2"/>
    </row>
    <row r="39" spans="1:10" ht="12.75">
      <c r="A39" s="6" t="s">
        <v>24</v>
      </c>
      <c r="B39" s="5"/>
      <c r="C39" s="5"/>
      <c r="D39" s="6" t="s">
        <v>19</v>
      </c>
      <c r="E39" s="5"/>
      <c r="F39" s="15" t="s">
        <v>20</v>
      </c>
      <c r="G39" s="26" t="s">
        <v>23</v>
      </c>
      <c r="H39" s="18"/>
      <c r="I39" s="5"/>
      <c r="J39" s="2"/>
    </row>
    <row r="40" spans="1:10" ht="12.75">
      <c r="A40" s="5" t="s">
        <v>25</v>
      </c>
      <c r="B40" s="5"/>
      <c r="C40" s="5"/>
      <c r="D40" s="44">
        <v>0.005</v>
      </c>
      <c r="E40" s="5" t="s">
        <v>6</v>
      </c>
      <c r="F40" s="13">
        <f>B6*D40</f>
        <v>2500</v>
      </c>
      <c r="G40" s="25"/>
      <c r="H40" s="17">
        <f>G40*F40</f>
        <v>0</v>
      </c>
      <c r="I40" s="5"/>
      <c r="J40" s="2"/>
    </row>
    <row r="41" spans="1:10" ht="12.75">
      <c r="A41" s="5" t="s">
        <v>26</v>
      </c>
      <c r="B41" s="5"/>
      <c r="C41" s="5"/>
      <c r="D41" s="44">
        <v>0.1</v>
      </c>
      <c r="E41" s="5" t="s">
        <v>6</v>
      </c>
      <c r="F41" s="13">
        <f>B6*D41</f>
        <v>50000</v>
      </c>
      <c r="G41" s="25"/>
      <c r="H41" s="17">
        <f>G41*F41</f>
        <v>0</v>
      </c>
      <c r="I41" s="5"/>
      <c r="J41" s="2"/>
    </row>
    <row r="42" spans="1:10" ht="13.5" thickBot="1">
      <c r="A42" s="5" t="s">
        <v>27</v>
      </c>
      <c r="B42" s="5"/>
      <c r="C42" s="5"/>
      <c r="D42" s="44">
        <v>0.2</v>
      </c>
      <c r="E42" s="5" t="s">
        <v>6</v>
      </c>
      <c r="F42" s="13">
        <f>B6*D42</f>
        <v>100000</v>
      </c>
      <c r="G42" s="49"/>
      <c r="H42" s="19">
        <f>G42*F42</f>
        <v>0</v>
      </c>
      <c r="I42" s="5"/>
      <c r="J42" s="2"/>
    </row>
    <row r="43" spans="1:10" ht="13.5" thickBot="1">
      <c r="A43" s="5"/>
      <c r="B43" s="5"/>
      <c r="C43" s="5"/>
      <c r="D43" s="5"/>
      <c r="E43" s="5"/>
      <c r="F43" s="13"/>
      <c r="G43" s="31"/>
      <c r="H43" s="20">
        <f>SUM(H40:H42)</f>
        <v>0</v>
      </c>
      <c r="I43" s="5"/>
      <c r="J43" s="2"/>
    </row>
    <row r="46" spans="6:9" ht="12.75">
      <c r="F46" s="32"/>
      <c r="G46" s="34" t="s">
        <v>29</v>
      </c>
      <c r="H46" s="35">
        <f>IF(H50+H33+H17+H43&gt;B6,B6,H50+H33+H17+H43)</f>
        <v>0</v>
      </c>
      <c r="I46" s="36" t="s">
        <v>35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4.421875" style="0" customWidth="1"/>
    <col min="2" max="2" width="12.140625" style="0" customWidth="1"/>
    <col min="3" max="3" width="8.421875" style="0" customWidth="1"/>
    <col min="4" max="4" width="10.8515625" style="0" customWidth="1"/>
    <col min="5" max="5" width="6.421875" style="0" customWidth="1"/>
    <col min="6" max="6" width="8.00390625" style="0" bestFit="1" customWidth="1"/>
    <col min="7" max="7" width="14.421875" style="0" bestFit="1" customWidth="1"/>
    <col min="8" max="8" width="8.00390625" style="0" bestFit="1" customWidth="1"/>
    <col min="9" max="9" width="3.421875" style="0" customWidth="1"/>
    <col min="10" max="10" width="3.140625" style="0" customWidth="1"/>
  </cols>
  <sheetData>
    <row r="1" spans="1:3" ht="15.75">
      <c r="A1" s="33" t="s">
        <v>41</v>
      </c>
      <c r="B1" s="12"/>
      <c r="C1" s="12"/>
    </row>
    <row r="2" spans="1:3" ht="15.75">
      <c r="A2" s="33"/>
      <c r="B2" s="12"/>
      <c r="C2" s="12"/>
    </row>
    <row r="3" spans="1:3" ht="15">
      <c r="A3" s="37" t="s">
        <v>13</v>
      </c>
      <c r="B3" s="12"/>
      <c r="C3" s="12"/>
    </row>
    <row r="4" spans="1:3" ht="12.75">
      <c r="A4" s="10" t="s">
        <v>2</v>
      </c>
      <c r="B4" s="9"/>
      <c r="C4" s="8"/>
    </row>
    <row r="5" spans="1:3" ht="12.75">
      <c r="A5" s="10" t="s">
        <v>1</v>
      </c>
      <c r="B5" s="9"/>
      <c r="C5" s="8"/>
    </row>
    <row r="6" spans="1:3" ht="12.75">
      <c r="A6" s="8" t="s">
        <v>3</v>
      </c>
      <c r="B6" s="9">
        <v>1000000</v>
      </c>
      <c r="C6" s="8" t="s">
        <v>20</v>
      </c>
    </row>
    <row r="7" spans="1:3" ht="12.75">
      <c r="A7" s="2"/>
      <c r="B7" s="2"/>
      <c r="C7" s="2"/>
    </row>
    <row r="8" ht="13.5" thickBot="1"/>
    <row r="9" spans="1:10" ht="15">
      <c r="A9" s="38" t="s">
        <v>37</v>
      </c>
      <c r="B9" s="2"/>
      <c r="C9" s="2"/>
      <c r="D9" s="2"/>
      <c r="E9" s="2"/>
      <c r="F9" s="2"/>
      <c r="G9" s="43" t="s">
        <v>12</v>
      </c>
      <c r="H9" s="2"/>
      <c r="I9" s="2"/>
      <c r="J9" s="2"/>
    </row>
    <row r="10" spans="1:10" ht="12.75">
      <c r="A10" s="5"/>
      <c r="B10" s="5"/>
      <c r="C10" s="5"/>
      <c r="D10" s="5"/>
      <c r="E10" s="5"/>
      <c r="F10" s="13"/>
      <c r="G10" s="25"/>
      <c r="H10" s="17"/>
      <c r="I10" s="5"/>
      <c r="J10" s="2"/>
    </row>
    <row r="11" spans="1:10" ht="12.75">
      <c r="A11" s="5"/>
      <c r="B11" s="5"/>
      <c r="C11" s="5"/>
      <c r="D11" s="5"/>
      <c r="E11" s="5"/>
      <c r="F11" s="13"/>
      <c r="G11" s="26" t="s">
        <v>7</v>
      </c>
      <c r="H11" s="17"/>
      <c r="I11" s="5"/>
      <c r="J11" s="2"/>
    </row>
    <row r="12" spans="1:10" ht="12.75">
      <c r="A12" s="5"/>
      <c r="B12" s="5"/>
      <c r="C12" s="5"/>
      <c r="D12" s="5"/>
      <c r="E12" s="5"/>
      <c r="F12" s="13"/>
      <c r="G12" s="26" t="s">
        <v>8</v>
      </c>
      <c r="H12" s="17"/>
      <c r="I12" s="5"/>
      <c r="J12" s="2"/>
    </row>
    <row r="13" spans="1:10" ht="12.75">
      <c r="A13" s="6" t="s">
        <v>4</v>
      </c>
      <c r="B13" s="5"/>
      <c r="C13" s="5"/>
      <c r="D13" s="6" t="s">
        <v>19</v>
      </c>
      <c r="E13" s="5"/>
      <c r="F13" s="15" t="s">
        <v>20</v>
      </c>
      <c r="G13" s="26" t="s">
        <v>9</v>
      </c>
      <c r="H13" s="18" t="s">
        <v>5</v>
      </c>
      <c r="I13" s="5"/>
      <c r="J13" s="2"/>
    </row>
    <row r="14" spans="1:10" ht="12.75">
      <c r="A14" s="5" t="s">
        <v>10</v>
      </c>
      <c r="B14" s="5"/>
      <c r="C14" s="5"/>
      <c r="D14" s="44">
        <v>0.005</v>
      </c>
      <c r="E14" s="5" t="s">
        <v>6</v>
      </c>
      <c r="F14" s="13">
        <f>B6*D14</f>
        <v>5000</v>
      </c>
      <c r="G14" s="25"/>
      <c r="H14" s="17">
        <f>G14*F14</f>
        <v>0</v>
      </c>
      <c r="I14" s="5"/>
      <c r="J14" s="2"/>
    </row>
    <row r="15" spans="1:10" ht="12.75">
      <c r="A15" s="5" t="s">
        <v>11</v>
      </c>
      <c r="B15" s="5"/>
      <c r="C15" s="5"/>
      <c r="D15" s="44">
        <v>0.1</v>
      </c>
      <c r="E15" s="5" t="s">
        <v>6</v>
      </c>
      <c r="F15" s="13">
        <f>B6*D15</f>
        <v>100000</v>
      </c>
      <c r="G15" s="25"/>
      <c r="H15" s="17">
        <f>G15*F15</f>
        <v>0</v>
      </c>
      <c r="I15" s="5"/>
      <c r="J15" s="2"/>
    </row>
    <row r="16" spans="1:10" ht="13.5" thickBot="1">
      <c r="A16" s="5" t="s">
        <v>0</v>
      </c>
      <c r="B16" s="5"/>
      <c r="C16" s="5"/>
      <c r="D16" s="44">
        <v>0.2</v>
      </c>
      <c r="E16" s="5" t="s">
        <v>6</v>
      </c>
      <c r="F16" s="13">
        <f>B6*D16</f>
        <v>200000</v>
      </c>
      <c r="G16" s="25"/>
      <c r="H16" s="19">
        <f>G16*F16</f>
        <v>0</v>
      </c>
      <c r="I16" s="5"/>
      <c r="J16" s="2"/>
    </row>
    <row r="17" spans="1:10" ht="12.75">
      <c r="A17" s="5" t="s">
        <v>33</v>
      </c>
      <c r="B17" s="5"/>
      <c r="C17" s="5"/>
      <c r="D17" s="5"/>
      <c r="E17" s="5"/>
      <c r="F17" s="13"/>
      <c r="G17" s="25"/>
      <c r="H17" s="48">
        <f>SUM(H14:H16)</f>
        <v>0</v>
      </c>
      <c r="I17" s="47"/>
      <c r="J17" s="2"/>
    </row>
    <row r="18" spans="1:10" ht="12.75">
      <c r="A18" s="3"/>
      <c r="G18" s="27"/>
      <c r="H18" s="1"/>
      <c r="I18" s="4"/>
      <c r="J18" s="2"/>
    </row>
    <row r="19" spans="1:10" ht="15">
      <c r="A19" s="38" t="s">
        <v>36</v>
      </c>
      <c r="B19" s="2"/>
      <c r="C19" s="2"/>
      <c r="D19" s="2"/>
      <c r="E19" s="2"/>
      <c r="F19" s="2"/>
      <c r="G19" s="42"/>
      <c r="H19" s="39"/>
      <c r="I19" s="39"/>
      <c r="J19" s="2"/>
    </row>
    <row r="20" spans="1:10" ht="12.75">
      <c r="A20" s="8"/>
      <c r="B20" s="8"/>
      <c r="C20" s="8"/>
      <c r="D20" s="8"/>
      <c r="E20" s="8"/>
      <c r="F20" s="14"/>
      <c r="G20" s="29" t="s">
        <v>7</v>
      </c>
      <c r="H20" s="41"/>
      <c r="I20" s="7"/>
      <c r="J20" s="2"/>
    </row>
    <row r="21" spans="1:10" ht="12.75">
      <c r="A21" s="8"/>
      <c r="B21" s="8"/>
      <c r="C21" s="8"/>
      <c r="D21" s="8"/>
      <c r="E21" s="8"/>
      <c r="F21" s="14"/>
      <c r="G21" s="29" t="s">
        <v>21</v>
      </c>
      <c r="H21" s="21"/>
      <c r="I21" s="7"/>
      <c r="J21" s="2"/>
    </row>
    <row r="22" spans="1:10" ht="12.75">
      <c r="A22" s="11" t="s">
        <v>14</v>
      </c>
      <c r="B22" s="8"/>
      <c r="C22" s="8"/>
      <c r="D22" s="11" t="s">
        <v>19</v>
      </c>
      <c r="E22" s="8"/>
      <c r="F22" s="16" t="s">
        <v>20</v>
      </c>
      <c r="G22" s="29" t="s">
        <v>22</v>
      </c>
      <c r="H22" s="21"/>
      <c r="I22" s="7"/>
      <c r="J22" s="2"/>
    </row>
    <row r="23" spans="1:10" ht="12.75">
      <c r="A23" s="8" t="s">
        <v>34</v>
      </c>
      <c r="B23" s="8"/>
      <c r="C23" s="8"/>
      <c r="D23" s="50">
        <v>0.01</v>
      </c>
      <c r="E23" s="8" t="s">
        <v>6</v>
      </c>
      <c r="F23" s="14">
        <f>B6*D23</f>
        <v>10000</v>
      </c>
      <c r="G23" s="28"/>
      <c r="H23" s="22">
        <f>G23*F23</f>
        <v>0</v>
      </c>
      <c r="I23" s="8"/>
      <c r="J23" s="2"/>
    </row>
    <row r="24" spans="1:10" ht="12.75">
      <c r="A24" s="8" t="s">
        <v>16</v>
      </c>
      <c r="B24" s="8"/>
      <c r="C24" s="8"/>
      <c r="D24" s="45">
        <v>0.05</v>
      </c>
      <c r="E24" s="8" t="s">
        <v>6</v>
      </c>
      <c r="F24" s="14">
        <f>B6*D24</f>
        <v>50000</v>
      </c>
      <c r="G24" s="28"/>
      <c r="H24" s="22">
        <f>G24*F24</f>
        <v>0</v>
      </c>
      <c r="I24" s="8"/>
      <c r="J24" s="2"/>
    </row>
    <row r="25" spans="1:10" ht="12.75">
      <c r="A25" s="8" t="s">
        <v>17</v>
      </c>
      <c r="B25" s="8"/>
      <c r="C25" s="8"/>
      <c r="D25" s="45">
        <v>0.4</v>
      </c>
      <c r="E25" s="8" t="s">
        <v>6</v>
      </c>
      <c r="F25" s="14">
        <f>B6*D25</f>
        <v>400000</v>
      </c>
      <c r="G25" s="28"/>
      <c r="H25" s="22">
        <f>G25*F25</f>
        <v>0</v>
      </c>
      <c r="I25" s="8"/>
      <c r="J25" s="2"/>
    </row>
    <row r="26" spans="1:10" ht="12.75">
      <c r="A26" s="10" t="s">
        <v>18</v>
      </c>
      <c r="B26" s="8"/>
      <c r="C26" s="8"/>
      <c r="D26" s="45">
        <v>1</v>
      </c>
      <c r="E26" s="8" t="s">
        <v>6</v>
      </c>
      <c r="F26" s="14">
        <f>B6*D26</f>
        <v>1000000</v>
      </c>
      <c r="G26" s="28"/>
      <c r="H26" s="22">
        <f>G26*F26</f>
        <v>0</v>
      </c>
      <c r="I26" s="8"/>
      <c r="J26" s="2"/>
    </row>
    <row r="27" spans="1:10" ht="12.75">
      <c r="A27" s="8"/>
      <c r="B27" s="8"/>
      <c r="C27" s="8"/>
      <c r="D27" s="46"/>
      <c r="E27" s="8"/>
      <c r="F27" s="14"/>
      <c r="G27" s="28"/>
      <c r="H27" s="22"/>
      <c r="I27" s="8"/>
      <c r="J27" s="2"/>
    </row>
    <row r="28" spans="1:10" ht="12.75">
      <c r="A28" s="11" t="s">
        <v>15</v>
      </c>
      <c r="B28" s="8"/>
      <c r="C28" s="8"/>
      <c r="D28" s="8"/>
      <c r="E28" s="8"/>
      <c r="F28" s="14"/>
      <c r="G28" s="28"/>
      <c r="H28" s="22"/>
      <c r="I28" s="8"/>
      <c r="J28" s="2"/>
    </row>
    <row r="29" spans="1:10" ht="12.75">
      <c r="A29" s="8" t="s">
        <v>28</v>
      </c>
      <c r="B29" s="8"/>
      <c r="C29" s="8"/>
      <c r="D29" s="45">
        <v>0.02</v>
      </c>
      <c r="E29" s="8" t="s">
        <v>6</v>
      </c>
      <c r="F29" s="14">
        <f>B6*D29</f>
        <v>20000</v>
      </c>
      <c r="G29" s="28"/>
      <c r="H29" s="22">
        <f>G29*F29</f>
        <v>0</v>
      </c>
      <c r="I29" s="8"/>
      <c r="J29" s="2"/>
    </row>
    <row r="30" spans="1:10" ht="12.75">
      <c r="A30" s="8" t="s">
        <v>30</v>
      </c>
      <c r="B30" s="8"/>
      <c r="C30" s="8"/>
      <c r="D30" s="45">
        <v>0.15</v>
      </c>
      <c r="E30" s="8" t="s">
        <v>6</v>
      </c>
      <c r="F30" s="14">
        <f>B6*D30</f>
        <v>150000</v>
      </c>
      <c r="G30" s="28"/>
      <c r="H30" s="22">
        <f>G30*F30</f>
        <v>0</v>
      </c>
      <c r="I30" s="8"/>
      <c r="J30" s="2"/>
    </row>
    <row r="31" spans="1:10" ht="12.75">
      <c r="A31" s="8" t="s">
        <v>31</v>
      </c>
      <c r="B31" s="8"/>
      <c r="C31" s="8"/>
      <c r="D31" s="45">
        <v>0.5</v>
      </c>
      <c r="E31" s="8" t="s">
        <v>6</v>
      </c>
      <c r="F31" s="14">
        <f>B6*D31</f>
        <v>500000</v>
      </c>
      <c r="G31" s="28"/>
      <c r="H31" s="22">
        <f>G31*F31</f>
        <v>0</v>
      </c>
      <c r="I31" s="8"/>
      <c r="J31" s="2"/>
    </row>
    <row r="32" spans="1:10" ht="13.5" thickBot="1">
      <c r="A32" s="8" t="s">
        <v>32</v>
      </c>
      <c r="B32" s="8"/>
      <c r="C32" s="8"/>
      <c r="D32" s="45">
        <v>1</v>
      </c>
      <c r="E32" s="8" t="s">
        <v>6</v>
      </c>
      <c r="F32" s="14">
        <f>B6*D32</f>
        <v>1000000</v>
      </c>
      <c r="G32" s="28"/>
      <c r="H32" s="23">
        <f>G32*F32</f>
        <v>0</v>
      </c>
      <c r="I32" s="8"/>
      <c r="J32" s="2"/>
    </row>
    <row r="33" spans="1:10" ht="12.75">
      <c r="A33" s="8"/>
      <c r="B33" s="8"/>
      <c r="C33" s="8"/>
      <c r="D33" s="8"/>
      <c r="E33" s="8"/>
      <c r="F33" s="14"/>
      <c r="G33" s="30"/>
      <c r="H33" s="24">
        <f>SUM(H23:H32)</f>
        <v>0</v>
      </c>
      <c r="I33" s="8"/>
      <c r="J33" s="2"/>
    </row>
    <row r="34" ht="12.75">
      <c r="G34" s="27"/>
    </row>
    <row r="35" ht="12.75">
      <c r="G35" s="27"/>
    </row>
    <row r="36" spans="1:10" ht="15">
      <c r="A36" s="38" t="s">
        <v>38</v>
      </c>
      <c r="B36" s="2"/>
      <c r="C36" s="2"/>
      <c r="D36" s="2"/>
      <c r="E36" s="2"/>
      <c r="F36" s="2"/>
      <c r="G36" s="42"/>
      <c r="H36" s="2"/>
      <c r="I36" s="2"/>
      <c r="J36" s="2"/>
    </row>
    <row r="37" spans="1:10" ht="12.75">
      <c r="A37" s="5"/>
      <c r="B37" s="5"/>
      <c r="C37" s="5"/>
      <c r="D37" s="5"/>
      <c r="E37" s="5"/>
      <c r="F37" s="13"/>
      <c r="G37" s="26" t="s">
        <v>7</v>
      </c>
      <c r="H37" s="40"/>
      <c r="I37" s="5"/>
      <c r="J37" s="2"/>
    </row>
    <row r="38" spans="1:10" ht="12.75">
      <c r="A38" s="5"/>
      <c r="B38" s="5"/>
      <c r="C38" s="5"/>
      <c r="D38" s="5"/>
      <c r="E38" s="5"/>
      <c r="F38" s="13"/>
      <c r="G38" s="26" t="s">
        <v>8</v>
      </c>
      <c r="H38" s="17"/>
      <c r="I38" s="5"/>
      <c r="J38" s="2"/>
    </row>
    <row r="39" spans="1:10" ht="12.75">
      <c r="A39" s="6" t="s">
        <v>24</v>
      </c>
      <c r="B39" s="5"/>
      <c r="C39" s="5"/>
      <c r="D39" s="6" t="s">
        <v>19</v>
      </c>
      <c r="E39" s="5"/>
      <c r="F39" s="15" t="s">
        <v>20</v>
      </c>
      <c r="G39" s="26" t="s">
        <v>23</v>
      </c>
      <c r="H39" s="18"/>
      <c r="I39" s="5"/>
      <c r="J39" s="2"/>
    </row>
    <row r="40" spans="1:10" ht="12.75">
      <c r="A40" s="5" t="s">
        <v>25</v>
      </c>
      <c r="B40" s="5"/>
      <c r="C40" s="5"/>
      <c r="D40" s="44">
        <v>0.005</v>
      </c>
      <c r="E40" s="5" t="s">
        <v>6</v>
      </c>
      <c r="F40" s="13">
        <f>B6*D40</f>
        <v>5000</v>
      </c>
      <c r="G40" s="25"/>
      <c r="H40" s="17">
        <f>G40*F40</f>
        <v>0</v>
      </c>
      <c r="I40" s="5"/>
      <c r="J40" s="2"/>
    </row>
    <row r="41" spans="1:10" ht="12.75">
      <c r="A41" s="5" t="s">
        <v>26</v>
      </c>
      <c r="B41" s="5"/>
      <c r="C41" s="5"/>
      <c r="D41" s="44">
        <v>0.1</v>
      </c>
      <c r="E41" s="5" t="s">
        <v>6</v>
      </c>
      <c r="F41" s="13">
        <f>B6*D41</f>
        <v>100000</v>
      </c>
      <c r="G41" s="25"/>
      <c r="H41" s="17">
        <f>G41*F41</f>
        <v>0</v>
      </c>
      <c r="I41" s="5"/>
      <c r="J41" s="2"/>
    </row>
    <row r="42" spans="1:10" ht="13.5" thickBot="1">
      <c r="A42" s="5" t="s">
        <v>27</v>
      </c>
      <c r="B42" s="5"/>
      <c r="C42" s="5"/>
      <c r="D42" s="44">
        <v>0.2</v>
      </c>
      <c r="E42" s="5" t="s">
        <v>6</v>
      </c>
      <c r="F42" s="13">
        <f>B6*D42</f>
        <v>200000</v>
      </c>
      <c r="G42" s="49"/>
      <c r="H42" s="19">
        <f>G42*F42</f>
        <v>0</v>
      </c>
      <c r="I42" s="5"/>
      <c r="J42" s="2"/>
    </row>
    <row r="43" spans="1:10" ht="13.5" thickBot="1">
      <c r="A43" s="5"/>
      <c r="B43" s="5"/>
      <c r="C43" s="5"/>
      <c r="D43" s="5"/>
      <c r="E43" s="5"/>
      <c r="F43" s="13"/>
      <c r="G43" s="31"/>
      <c r="H43" s="20">
        <f>SUM(H40:H42)</f>
        <v>0</v>
      </c>
      <c r="I43" s="5"/>
      <c r="J43" s="2"/>
    </row>
    <row r="46" spans="6:9" ht="12.75">
      <c r="F46" s="32"/>
      <c r="G46" s="34" t="s">
        <v>29</v>
      </c>
      <c r="H46" s="35">
        <f>IF(H50+H33+H17+H43&gt;B6,B6,H50+H33+H17+H43)</f>
        <v>0</v>
      </c>
      <c r="I46" s="36" t="s">
        <v>35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421875" style="0" customWidth="1"/>
    <col min="2" max="2" width="12.140625" style="0" customWidth="1"/>
    <col min="3" max="3" width="8.421875" style="0" customWidth="1"/>
    <col min="4" max="4" width="10.8515625" style="0" customWidth="1"/>
    <col min="5" max="5" width="6.421875" style="0" customWidth="1"/>
    <col min="6" max="6" width="8.00390625" style="0" bestFit="1" customWidth="1"/>
    <col min="7" max="7" width="14.421875" style="0" bestFit="1" customWidth="1"/>
    <col min="8" max="8" width="8.00390625" style="0" bestFit="1" customWidth="1"/>
    <col min="9" max="9" width="3.421875" style="0" customWidth="1"/>
    <col min="10" max="10" width="3.140625" style="0" customWidth="1"/>
  </cols>
  <sheetData>
    <row r="1" spans="1:3" ht="15.75">
      <c r="A1" s="33" t="s">
        <v>40</v>
      </c>
      <c r="B1" s="12"/>
      <c r="C1" s="12"/>
    </row>
    <row r="2" spans="1:3" ht="15.75">
      <c r="A2" s="33"/>
      <c r="B2" s="12"/>
      <c r="C2" s="12"/>
    </row>
    <row r="3" spans="1:3" ht="15">
      <c r="A3" s="37" t="s">
        <v>13</v>
      </c>
      <c r="B3" s="12"/>
      <c r="C3" s="12"/>
    </row>
    <row r="4" spans="1:3" ht="12.75">
      <c r="A4" s="10" t="s">
        <v>2</v>
      </c>
      <c r="B4" s="9"/>
      <c r="C4" s="8"/>
    </row>
    <row r="5" spans="1:3" ht="12.75">
      <c r="A5" s="10" t="s">
        <v>1</v>
      </c>
      <c r="B5" s="9"/>
      <c r="C5" s="8"/>
    </row>
    <row r="6" spans="1:3" ht="12.75">
      <c r="A6" s="8" t="s">
        <v>3</v>
      </c>
      <c r="B6" s="9">
        <v>3000000</v>
      </c>
      <c r="C6" s="8" t="s">
        <v>20</v>
      </c>
    </row>
    <row r="7" spans="1:3" ht="12.75">
      <c r="A7" s="2"/>
      <c r="B7" s="2"/>
      <c r="C7" s="2"/>
    </row>
    <row r="8" ht="13.5" thickBot="1"/>
    <row r="9" spans="1:10" ht="15">
      <c r="A9" s="38" t="s">
        <v>37</v>
      </c>
      <c r="B9" s="2"/>
      <c r="C9" s="2"/>
      <c r="D9" s="2"/>
      <c r="E9" s="2"/>
      <c r="F9" s="2"/>
      <c r="G9" s="43" t="s">
        <v>12</v>
      </c>
      <c r="H9" s="2"/>
      <c r="I9" s="2"/>
      <c r="J9" s="2"/>
    </row>
    <row r="10" spans="1:10" ht="12.75">
      <c r="A10" s="5"/>
      <c r="B10" s="5"/>
      <c r="C10" s="5"/>
      <c r="D10" s="5"/>
      <c r="E10" s="5"/>
      <c r="F10" s="13"/>
      <c r="G10" s="25"/>
      <c r="H10" s="17"/>
      <c r="I10" s="5"/>
      <c r="J10" s="2"/>
    </row>
    <row r="11" spans="1:10" ht="12.75">
      <c r="A11" s="5"/>
      <c r="B11" s="5"/>
      <c r="C11" s="5"/>
      <c r="D11" s="5"/>
      <c r="E11" s="5"/>
      <c r="F11" s="13"/>
      <c r="G11" s="26" t="s">
        <v>7</v>
      </c>
      <c r="H11" s="17"/>
      <c r="I11" s="5"/>
      <c r="J11" s="2"/>
    </row>
    <row r="12" spans="1:10" ht="12.75">
      <c r="A12" s="5"/>
      <c r="B12" s="5"/>
      <c r="C12" s="5"/>
      <c r="D12" s="5"/>
      <c r="E12" s="5"/>
      <c r="F12" s="13"/>
      <c r="G12" s="26" t="s">
        <v>8</v>
      </c>
      <c r="H12" s="17"/>
      <c r="I12" s="5"/>
      <c r="J12" s="2"/>
    </row>
    <row r="13" spans="1:10" ht="12.75">
      <c r="A13" s="6" t="s">
        <v>4</v>
      </c>
      <c r="B13" s="5"/>
      <c r="C13" s="5"/>
      <c r="D13" s="6" t="s">
        <v>19</v>
      </c>
      <c r="E13" s="5"/>
      <c r="F13" s="15" t="s">
        <v>20</v>
      </c>
      <c r="G13" s="26" t="s">
        <v>9</v>
      </c>
      <c r="H13" s="18" t="s">
        <v>5</v>
      </c>
      <c r="I13" s="5"/>
      <c r="J13" s="2"/>
    </row>
    <row r="14" spans="1:10" ht="12.75">
      <c r="A14" s="5" t="s">
        <v>10</v>
      </c>
      <c r="B14" s="5"/>
      <c r="C14" s="5"/>
      <c r="D14" s="44">
        <v>0.005</v>
      </c>
      <c r="E14" s="5" t="s">
        <v>6</v>
      </c>
      <c r="F14" s="13">
        <f>B6*D14</f>
        <v>15000</v>
      </c>
      <c r="G14" s="25"/>
      <c r="H14" s="17">
        <f>G14*F14</f>
        <v>0</v>
      </c>
      <c r="I14" s="5"/>
      <c r="J14" s="2"/>
    </row>
    <row r="15" spans="1:10" ht="12.75">
      <c r="A15" s="5" t="s">
        <v>11</v>
      </c>
      <c r="B15" s="5"/>
      <c r="C15" s="5"/>
      <c r="D15" s="44">
        <v>0.1</v>
      </c>
      <c r="E15" s="5" t="s">
        <v>6</v>
      </c>
      <c r="F15" s="13">
        <f>B6*D15</f>
        <v>300000</v>
      </c>
      <c r="G15" s="25"/>
      <c r="H15" s="17">
        <f>G15*F15</f>
        <v>0</v>
      </c>
      <c r="I15" s="5"/>
      <c r="J15" s="2"/>
    </row>
    <row r="16" spans="1:10" ht="13.5" thickBot="1">
      <c r="A16" s="5" t="s">
        <v>0</v>
      </c>
      <c r="B16" s="5"/>
      <c r="C16" s="5"/>
      <c r="D16" s="44">
        <v>0.2</v>
      </c>
      <c r="E16" s="5" t="s">
        <v>6</v>
      </c>
      <c r="F16" s="13">
        <f>B6*D16</f>
        <v>600000</v>
      </c>
      <c r="G16" s="25"/>
      <c r="H16" s="19">
        <f>G16*F16</f>
        <v>0</v>
      </c>
      <c r="I16" s="5"/>
      <c r="J16" s="2"/>
    </row>
    <row r="17" spans="1:10" ht="12.75">
      <c r="A17" s="5" t="s">
        <v>33</v>
      </c>
      <c r="B17" s="5"/>
      <c r="C17" s="5"/>
      <c r="D17" s="5"/>
      <c r="E17" s="5"/>
      <c r="F17" s="13"/>
      <c r="G17" s="25"/>
      <c r="H17" s="48">
        <f>SUM(H14:H16)</f>
        <v>0</v>
      </c>
      <c r="I17" s="47"/>
      <c r="J17" s="2"/>
    </row>
    <row r="18" spans="1:10" ht="12.75">
      <c r="A18" s="3"/>
      <c r="G18" s="27"/>
      <c r="H18" s="1"/>
      <c r="I18" s="4"/>
      <c r="J18" s="2"/>
    </row>
    <row r="19" spans="1:10" ht="15">
      <c r="A19" s="38" t="s">
        <v>36</v>
      </c>
      <c r="B19" s="2"/>
      <c r="C19" s="2"/>
      <c r="D19" s="2"/>
      <c r="E19" s="2"/>
      <c r="F19" s="2"/>
      <c r="G19" s="42"/>
      <c r="H19" s="39"/>
      <c r="I19" s="39"/>
      <c r="J19" s="2"/>
    </row>
    <row r="20" spans="1:10" ht="12.75">
      <c r="A20" s="8"/>
      <c r="B20" s="8"/>
      <c r="C20" s="8"/>
      <c r="D20" s="8"/>
      <c r="E20" s="8"/>
      <c r="F20" s="14"/>
      <c r="G20" s="29" t="s">
        <v>7</v>
      </c>
      <c r="H20" s="41"/>
      <c r="I20" s="7"/>
      <c r="J20" s="2"/>
    </row>
    <row r="21" spans="1:10" ht="12.75">
      <c r="A21" s="8"/>
      <c r="B21" s="8"/>
      <c r="C21" s="8"/>
      <c r="D21" s="8"/>
      <c r="E21" s="8"/>
      <c r="F21" s="14"/>
      <c r="G21" s="29" t="s">
        <v>21</v>
      </c>
      <c r="H21" s="21"/>
      <c r="I21" s="7"/>
      <c r="J21" s="2"/>
    </row>
    <row r="22" spans="1:10" ht="12.75">
      <c r="A22" s="11" t="s">
        <v>14</v>
      </c>
      <c r="B22" s="8"/>
      <c r="C22" s="8"/>
      <c r="D22" s="11" t="s">
        <v>19</v>
      </c>
      <c r="E22" s="8"/>
      <c r="F22" s="16" t="s">
        <v>20</v>
      </c>
      <c r="G22" s="29" t="s">
        <v>22</v>
      </c>
      <c r="H22" s="21"/>
      <c r="I22" s="7"/>
      <c r="J22" s="2"/>
    </row>
    <row r="23" spans="1:10" ht="12.75">
      <c r="A23" s="8" t="s">
        <v>34</v>
      </c>
      <c r="B23" s="8"/>
      <c r="C23" s="8"/>
      <c r="D23" s="50">
        <v>0.01</v>
      </c>
      <c r="E23" s="8" t="s">
        <v>6</v>
      </c>
      <c r="F23" s="14">
        <f>B6*D23</f>
        <v>30000</v>
      </c>
      <c r="G23" s="28"/>
      <c r="H23" s="22">
        <f>G23*F23</f>
        <v>0</v>
      </c>
      <c r="I23" s="8"/>
      <c r="J23" s="2"/>
    </row>
    <row r="24" spans="1:10" ht="12.75">
      <c r="A24" s="8" t="s">
        <v>16</v>
      </c>
      <c r="B24" s="8"/>
      <c r="C24" s="8"/>
      <c r="D24" s="45">
        <v>0.05</v>
      </c>
      <c r="E24" s="8" t="s">
        <v>6</v>
      </c>
      <c r="F24" s="14">
        <f>B6*D24</f>
        <v>150000</v>
      </c>
      <c r="G24" s="28"/>
      <c r="H24" s="22">
        <f>G24*F24</f>
        <v>0</v>
      </c>
      <c r="I24" s="8"/>
      <c r="J24" s="2"/>
    </row>
    <row r="25" spans="1:10" ht="12.75">
      <c r="A25" s="8" t="s">
        <v>17</v>
      </c>
      <c r="B25" s="8"/>
      <c r="C25" s="8"/>
      <c r="D25" s="45">
        <v>0.4</v>
      </c>
      <c r="E25" s="8" t="s">
        <v>6</v>
      </c>
      <c r="F25" s="14">
        <f>B6*D25</f>
        <v>1200000</v>
      </c>
      <c r="G25" s="28"/>
      <c r="H25" s="22">
        <f>G25*F25</f>
        <v>0</v>
      </c>
      <c r="I25" s="8"/>
      <c r="J25" s="2"/>
    </row>
    <row r="26" spans="1:10" ht="12.75">
      <c r="A26" s="10" t="s">
        <v>18</v>
      </c>
      <c r="B26" s="8"/>
      <c r="C26" s="8"/>
      <c r="D26" s="45">
        <v>1</v>
      </c>
      <c r="E26" s="8" t="s">
        <v>6</v>
      </c>
      <c r="F26" s="14">
        <f>B6*D26</f>
        <v>3000000</v>
      </c>
      <c r="G26" s="28"/>
      <c r="H26" s="22">
        <f>G26*F26</f>
        <v>0</v>
      </c>
      <c r="I26" s="8"/>
      <c r="J26" s="2"/>
    </row>
    <row r="27" spans="1:10" ht="12.75">
      <c r="A27" s="8"/>
      <c r="B27" s="8"/>
      <c r="C27" s="8"/>
      <c r="D27" s="46"/>
      <c r="E27" s="8"/>
      <c r="F27" s="14"/>
      <c r="G27" s="28"/>
      <c r="H27" s="22"/>
      <c r="I27" s="8"/>
      <c r="J27" s="2"/>
    </row>
    <row r="28" spans="1:10" ht="12.75">
      <c r="A28" s="11" t="s">
        <v>15</v>
      </c>
      <c r="B28" s="8"/>
      <c r="C28" s="8"/>
      <c r="D28" s="8"/>
      <c r="E28" s="8"/>
      <c r="F28" s="14"/>
      <c r="G28" s="28"/>
      <c r="H28" s="22"/>
      <c r="I28" s="8"/>
      <c r="J28" s="2"/>
    </row>
    <row r="29" spans="1:10" ht="12.75">
      <c r="A29" s="8" t="s">
        <v>28</v>
      </c>
      <c r="B29" s="8"/>
      <c r="C29" s="8"/>
      <c r="D29" s="45">
        <v>0.02</v>
      </c>
      <c r="E29" s="8" t="s">
        <v>6</v>
      </c>
      <c r="F29" s="14">
        <f>B6*D29</f>
        <v>60000</v>
      </c>
      <c r="G29" s="28"/>
      <c r="H29" s="22">
        <f>G29*F29</f>
        <v>0</v>
      </c>
      <c r="I29" s="8"/>
      <c r="J29" s="2"/>
    </row>
    <row r="30" spans="1:10" ht="12.75">
      <c r="A30" s="8" t="s">
        <v>30</v>
      </c>
      <c r="B30" s="8"/>
      <c r="C30" s="8"/>
      <c r="D30" s="45">
        <v>0.15</v>
      </c>
      <c r="E30" s="8" t="s">
        <v>6</v>
      </c>
      <c r="F30" s="14">
        <f>B6*D30</f>
        <v>450000</v>
      </c>
      <c r="G30" s="28"/>
      <c r="H30" s="22">
        <f>G30*F30</f>
        <v>0</v>
      </c>
      <c r="I30" s="8"/>
      <c r="J30" s="2"/>
    </row>
    <row r="31" spans="1:10" ht="12.75">
      <c r="A31" s="8" t="s">
        <v>31</v>
      </c>
      <c r="B31" s="8"/>
      <c r="C31" s="8"/>
      <c r="D31" s="45">
        <v>0.5</v>
      </c>
      <c r="E31" s="8" t="s">
        <v>6</v>
      </c>
      <c r="F31" s="14">
        <f>B6*D31</f>
        <v>1500000</v>
      </c>
      <c r="G31" s="28"/>
      <c r="H31" s="22">
        <f>G31*F31</f>
        <v>0</v>
      </c>
      <c r="I31" s="8"/>
      <c r="J31" s="2"/>
    </row>
    <row r="32" spans="1:10" ht="13.5" thickBot="1">
      <c r="A32" s="8" t="s">
        <v>32</v>
      </c>
      <c r="B32" s="8"/>
      <c r="C32" s="8"/>
      <c r="D32" s="45">
        <v>1</v>
      </c>
      <c r="E32" s="8" t="s">
        <v>6</v>
      </c>
      <c r="F32" s="14">
        <f>B6*D32</f>
        <v>3000000</v>
      </c>
      <c r="G32" s="28"/>
      <c r="H32" s="23">
        <f>G32*F32</f>
        <v>0</v>
      </c>
      <c r="I32" s="8"/>
      <c r="J32" s="2"/>
    </row>
    <row r="33" spans="1:10" ht="12.75">
      <c r="A33" s="8"/>
      <c r="B33" s="8"/>
      <c r="C33" s="8"/>
      <c r="D33" s="8"/>
      <c r="E33" s="8"/>
      <c r="F33" s="14"/>
      <c r="G33" s="30"/>
      <c r="H33" s="24">
        <f>SUM(H23:H32)</f>
        <v>0</v>
      </c>
      <c r="I33" s="8"/>
      <c r="J33" s="2"/>
    </row>
    <row r="34" ht="12.75">
      <c r="G34" s="27"/>
    </row>
    <row r="35" ht="12.75">
      <c r="G35" s="27"/>
    </row>
    <row r="36" spans="1:10" ht="15">
      <c r="A36" s="38" t="s">
        <v>38</v>
      </c>
      <c r="B36" s="2"/>
      <c r="C36" s="2"/>
      <c r="D36" s="2"/>
      <c r="E36" s="2"/>
      <c r="F36" s="2"/>
      <c r="G36" s="42"/>
      <c r="H36" s="2"/>
      <c r="I36" s="2"/>
      <c r="J36" s="2"/>
    </row>
    <row r="37" spans="1:10" ht="12.75">
      <c r="A37" s="5"/>
      <c r="B37" s="5"/>
      <c r="C37" s="5"/>
      <c r="D37" s="5"/>
      <c r="E37" s="5"/>
      <c r="F37" s="13"/>
      <c r="G37" s="26" t="s">
        <v>7</v>
      </c>
      <c r="H37" s="40"/>
      <c r="I37" s="5"/>
      <c r="J37" s="2"/>
    </row>
    <row r="38" spans="1:10" ht="12.75">
      <c r="A38" s="5"/>
      <c r="B38" s="5"/>
      <c r="C38" s="5"/>
      <c r="D38" s="5"/>
      <c r="E38" s="5"/>
      <c r="F38" s="13"/>
      <c r="G38" s="26" t="s">
        <v>8</v>
      </c>
      <c r="H38" s="17"/>
      <c r="I38" s="5"/>
      <c r="J38" s="2"/>
    </row>
    <row r="39" spans="1:10" ht="12.75">
      <c r="A39" s="6" t="s">
        <v>24</v>
      </c>
      <c r="B39" s="5"/>
      <c r="C39" s="5"/>
      <c r="D39" s="6" t="s">
        <v>19</v>
      </c>
      <c r="E39" s="5"/>
      <c r="F39" s="15" t="s">
        <v>20</v>
      </c>
      <c r="G39" s="26" t="s">
        <v>23</v>
      </c>
      <c r="H39" s="18"/>
      <c r="I39" s="5"/>
      <c r="J39" s="2"/>
    </row>
    <row r="40" spans="1:10" ht="12.75">
      <c r="A40" s="5" t="s">
        <v>25</v>
      </c>
      <c r="B40" s="5"/>
      <c r="C40" s="5"/>
      <c r="D40" s="44">
        <v>0.005</v>
      </c>
      <c r="E40" s="5" t="s">
        <v>6</v>
      </c>
      <c r="F40" s="13">
        <f>B6*D40</f>
        <v>15000</v>
      </c>
      <c r="G40" s="25"/>
      <c r="H40" s="17">
        <f>G40*F40</f>
        <v>0</v>
      </c>
      <c r="I40" s="5"/>
      <c r="J40" s="2"/>
    </row>
    <row r="41" spans="1:10" ht="12.75">
      <c r="A41" s="5" t="s">
        <v>26</v>
      </c>
      <c r="B41" s="5"/>
      <c r="C41" s="5"/>
      <c r="D41" s="44">
        <v>0.1</v>
      </c>
      <c r="E41" s="5" t="s">
        <v>6</v>
      </c>
      <c r="F41" s="13">
        <f>B6*D41</f>
        <v>300000</v>
      </c>
      <c r="G41" s="25"/>
      <c r="H41" s="17">
        <f>G41*F41</f>
        <v>0</v>
      </c>
      <c r="I41" s="5"/>
      <c r="J41" s="2"/>
    </row>
    <row r="42" spans="1:10" ht="13.5" thickBot="1">
      <c r="A42" s="5" t="s">
        <v>27</v>
      </c>
      <c r="B42" s="5"/>
      <c r="C42" s="5"/>
      <c r="D42" s="44">
        <v>0.2</v>
      </c>
      <c r="E42" s="5" t="s">
        <v>6</v>
      </c>
      <c r="F42" s="13">
        <f>B6*D42</f>
        <v>600000</v>
      </c>
      <c r="G42" s="49"/>
      <c r="H42" s="19">
        <f>G42*F42</f>
        <v>0</v>
      </c>
      <c r="I42" s="5"/>
      <c r="J42" s="2"/>
    </row>
    <row r="43" spans="1:10" ht="13.5" thickBot="1">
      <c r="A43" s="5"/>
      <c r="B43" s="5"/>
      <c r="C43" s="5"/>
      <c r="D43" s="5"/>
      <c r="E43" s="5"/>
      <c r="F43" s="13"/>
      <c r="G43" s="31"/>
      <c r="H43" s="20">
        <f>SUM(H40:H42)</f>
        <v>0</v>
      </c>
      <c r="I43" s="5"/>
      <c r="J43" s="2"/>
    </row>
    <row r="46" spans="6:9" ht="12.75">
      <c r="F46" s="32"/>
      <c r="G46" s="34" t="s">
        <v>29</v>
      </c>
      <c r="H46" s="35">
        <f>IF(H50+H33+H17+H43&gt;B6,B6,H50+H33+H17+H43)</f>
        <v>0</v>
      </c>
      <c r="I46" s="36" t="s">
        <v>35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Arvidsson</dc:creator>
  <cp:keywords/>
  <dc:description/>
  <cp:lastModifiedBy>Carola Rubinsson</cp:lastModifiedBy>
  <cp:lastPrinted>2011-09-19T11:46:42Z</cp:lastPrinted>
  <dcterms:created xsi:type="dcterms:W3CDTF">2007-01-23T14:08:15Z</dcterms:created>
  <dcterms:modified xsi:type="dcterms:W3CDTF">2023-04-21T06:30:59Z</dcterms:modified>
  <cp:category/>
  <cp:version/>
  <cp:contentType/>
  <cp:contentStatus/>
</cp:coreProperties>
</file>